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Hoja1!$A$1:$J$84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4" i="1" l="1"/>
  <c r="J74" i="1" s="1"/>
  <c r="H67" i="1"/>
  <c r="J67" i="1" s="1"/>
  <c r="H66" i="1"/>
  <c r="J66" i="1" s="1"/>
  <c r="H65" i="1"/>
  <c r="H64" i="1" s="1"/>
  <c r="H63" i="1" s="1"/>
  <c r="I64" i="1"/>
  <c r="I63" i="1" s="1"/>
  <c r="G64" i="1"/>
  <c r="G63" i="1" s="1"/>
  <c r="F64" i="1"/>
  <c r="E64" i="1"/>
  <c r="E63" i="1" s="1"/>
  <c r="D64" i="1"/>
  <c r="D63" i="1" s="1"/>
  <c r="F63" i="1"/>
  <c r="H62" i="1"/>
  <c r="J62" i="1" s="1"/>
  <c r="H61" i="1"/>
  <c r="J61" i="1" s="1"/>
  <c r="H60" i="1"/>
  <c r="H59" i="1" s="1"/>
  <c r="H58" i="1" s="1"/>
  <c r="I59" i="1"/>
  <c r="I58" i="1" s="1"/>
  <c r="G59" i="1"/>
  <c r="F59" i="1"/>
  <c r="F58" i="1" s="1"/>
  <c r="E59" i="1"/>
  <c r="E58" i="1" s="1"/>
  <c r="D59" i="1"/>
  <c r="D58" i="1" s="1"/>
  <c r="D69" i="1" s="1"/>
  <c r="G58" i="1"/>
  <c r="H53" i="1"/>
  <c r="J53" i="1" s="1"/>
  <c r="H52" i="1"/>
  <c r="J52" i="1" s="1"/>
  <c r="H51" i="1"/>
  <c r="J51" i="1" s="1"/>
  <c r="I50" i="1"/>
  <c r="G50" i="1"/>
  <c r="F50" i="1"/>
  <c r="E50" i="1"/>
  <c r="D50" i="1"/>
  <c r="H49" i="1"/>
  <c r="J49" i="1" s="1"/>
  <c r="H48" i="1"/>
  <c r="J48" i="1" s="1"/>
  <c r="H47" i="1"/>
  <c r="J47" i="1" s="1"/>
  <c r="I46" i="1"/>
  <c r="I55" i="1" s="1"/>
  <c r="G46" i="1"/>
  <c r="G55" i="1" s="1"/>
  <c r="F46" i="1"/>
  <c r="E46" i="1"/>
  <c r="D46" i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I25" i="1"/>
  <c r="G25" i="1"/>
  <c r="F25" i="1"/>
  <c r="E25" i="1"/>
  <c r="D25" i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I13" i="1"/>
  <c r="G13" i="1"/>
  <c r="G43" i="1" s="1"/>
  <c r="F13" i="1"/>
  <c r="E13" i="1"/>
  <c r="E43" i="1" s="1"/>
  <c r="D13" i="1"/>
  <c r="G69" i="1" l="1"/>
  <c r="E55" i="1"/>
  <c r="F55" i="1"/>
  <c r="H46" i="1"/>
  <c r="H69" i="1"/>
  <c r="H13" i="1"/>
  <c r="F69" i="1"/>
  <c r="F43" i="1"/>
  <c r="F72" i="1" s="1"/>
  <c r="F75" i="1" s="1"/>
  <c r="J60" i="1"/>
  <c r="J59" i="1" s="1"/>
  <c r="J58" i="1" s="1"/>
  <c r="J46" i="1"/>
  <c r="D55" i="1"/>
  <c r="J65" i="1"/>
  <c r="J64" i="1" s="1"/>
  <c r="J63" i="1" s="1"/>
  <c r="D43" i="1"/>
  <c r="I43" i="1"/>
  <c r="J50" i="1"/>
  <c r="G72" i="1"/>
  <c r="G75" i="1" s="1"/>
  <c r="J25" i="1"/>
  <c r="E69" i="1"/>
  <c r="E72" i="1" s="1"/>
  <c r="E75" i="1" s="1"/>
  <c r="I69" i="1"/>
  <c r="J14" i="1"/>
  <c r="J13" i="1" s="1"/>
  <c r="H50" i="1"/>
  <c r="H55" i="1" s="1"/>
  <c r="H25" i="1"/>
  <c r="I72" i="1" l="1"/>
  <c r="I75" i="1" s="1"/>
  <c r="J69" i="1"/>
  <c r="J55" i="1"/>
  <c r="D72" i="1"/>
  <c r="D75" i="1" s="1"/>
  <c r="H43" i="1"/>
  <c r="H72" i="1"/>
  <c r="H75" i="1" s="1"/>
  <c r="J43" i="1"/>
  <c r="J72" i="1" s="1"/>
  <c r="J75" i="1" s="1"/>
</calcChain>
</file>

<file path=xl/sharedStrings.xml><?xml version="1.0" encoding="utf-8"?>
<sst xmlns="http://schemas.openxmlformats.org/spreadsheetml/2006/main" count="82" uniqueCount="75">
  <si>
    <t>Bienes Muebles</t>
  </si>
  <si>
    <t>Bienes Inmuebles, Infraestructura y Construcciones en Proceso</t>
  </si>
  <si>
    <t>Aportaciones</t>
  </si>
  <si>
    <r>
      <t xml:space="preserve">Concepto </t>
    </r>
    <r>
      <rPr>
        <sz val="8"/>
        <rFont val="Arial"/>
        <family val="2"/>
      </rPr>
      <t xml:space="preserve"> (3)</t>
    </r>
  </si>
  <si>
    <t>Flujos de Efectivo de las Actividades de Operación</t>
  </si>
  <si>
    <t>Impuestos</t>
  </si>
  <si>
    <t>Cuotas y Aportaciones de Seguridad Social</t>
  </si>
  <si>
    <t>Derechos</t>
  </si>
  <si>
    <t>Productos de Tipo Corriente</t>
  </si>
  <si>
    <t>Aprovechamientos de Tipo Corriente</t>
  </si>
  <si>
    <t>Ingresos por Ventas de Bienes y Servicios</t>
  </si>
  <si>
    <t>Participaciones y Aportaciones</t>
  </si>
  <si>
    <t>Transferencias, Asignaciones,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</si>
  <si>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</si>
  <si>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</si>
  <si>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</si>
  <si>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</si>
  <si>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</si>
  <si>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</si>
  <si>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</si>
  <si>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</si>
  <si>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</si>
  <si>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</si>
  <si>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</si>
  <si>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</si>
  <si>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</si>
  <si>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</si>
  <si>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</si>
  <si>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de Efectivo de las Actividades de Inversión</t>
  </si>
  <si>
    <t>Otros Orígenes de Inversión</t>
  </si>
  <si>
    <t>Otras Aplicaciones de Inversión</t>
  </si>
  <si>
    <t>Endeudamiento Neto</t>
  </si>
  <si>
    <t>Otros Orígenes de Financiamiento</t>
  </si>
  <si>
    <t>Servicios de la Deuda</t>
  </si>
  <si>
    <t>Otras Aplicaciones de Financiamiento</t>
  </si>
  <si>
    <t>Estado de Flujos de Efectivo Consolidado</t>
  </si>
  <si>
    <t>Sumatoria</t>
  </si>
  <si>
    <t xml:space="preserve">Eliminación </t>
  </si>
  <si>
    <t>Consolidación</t>
  </si>
  <si>
    <t>Municipio</t>
  </si>
  <si>
    <t>DIF</t>
  </si>
  <si>
    <t>ODAS</t>
  </si>
  <si>
    <t>Instituto del Deporte</t>
  </si>
  <si>
    <t>(5)</t>
  </si>
  <si>
    <t>(6)</t>
  </si>
  <si>
    <r>
      <t xml:space="preserve">Origen </t>
    </r>
    <r>
      <rPr>
        <sz val="10"/>
        <rFont val="Arial"/>
        <family val="2"/>
      </rPr>
      <t>(7)</t>
    </r>
  </si>
  <si>
    <t>Contribuciones de Mejoras</t>
  </si>
  <si>
    <t>Ingresos no Comprendidos en las Fracciones de la Ley de Ingresos Causados en Ejercicios Fiscales Anteriores Pendientes de Liquidación o Pago</t>
  </si>
  <si>
    <r>
      <t xml:space="preserve">Aplicación </t>
    </r>
    <r>
      <rPr>
        <sz val="10"/>
        <rFont val="Arial"/>
        <family val="2"/>
      </rPr>
      <t>(8)</t>
    </r>
  </si>
  <si>
    <t xml:space="preserve">Transferencias a Fideicomisos, Mandatos y Contratos Análogos </t>
  </si>
  <si>
    <r>
      <t xml:space="preserve">Flujos Netos de Efectivo por Actividades de Operación </t>
    </r>
    <r>
      <rPr>
        <sz val="10"/>
        <rFont val="Arial"/>
        <family val="2"/>
      </rPr>
      <t>(9)</t>
    </r>
  </si>
  <si>
    <r>
      <t>Aplicación</t>
    </r>
    <r>
      <rPr>
        <sz val="10"/>
        <rFont val="Arial"/>
        <family val="2"/>
      </rPr>
      <t xml:space="preserve"> (8)</t>
    </r>
  </si>
  <si>
    <r>
      <t xml:space="preserve">Flujos Netos de Efectivo por Actividades de Inversión </t>
    </r>
    <r>
      <rPr>
        <sz val="10"/>
        <rFont val="Arial"/>
        <family val="2"/>
      </rPr>
      <t>(10)</t>
    </r>
  </si>
  <si>
    <t>Flujo de Efectivo de las Actividades de Financiamiento</t>
  </si>
  <si>
    <t>Interno</t>
  </si>
  <si>
    <t>Externo</t>
  </si>
  <si>
    <r>
      <t>Flujos Netos de Efectivo por Actividades de Financiamiento</t>
    </r>
    <r>
      <rPr>
        <sz val="10"/>
        <rFont val="Arial"/>
        <family val="2"/>
      </rPr>
      <t xml:space="preserve"> (11)</t>
    </r>
  </si>
  <si>
    <r>
      <t xml:space="preserve">Incremento /Disminución Neta en el Efectivo y Equivalentes al Efectivo </t>
    </r>
    <r>
      <rPr>
        <sz val="10"/>
        <rFont val="Arial"/>
        <family val="2"/>
      </rPr>
      <t>(12)</t>
    </r>
  </si>
  <si>
    <r>
      <t>Efectivo y Equivalentes al Efectivo al Inicio del Ejercicio</t>
    </r>
    <r>
      <rPr>
        <sz val="10"/>
        <rFont val="Arial"/>
        <family val="2"/>
      </rPr>
      <t xml:space="preserve"> (13)</t>
    </r>
  </si>
  <si>
    <r>
      <t xml:space="preserve">Efectivo y Equivalentes al Efectivo al Final del Ejercicio </t>
    </r>
    <r>
      <rPr>
        <sz val="10"/>
        <rFont val="Arial"/>
        <family val="2"/>
      </rPr>
      <t>(14)</t>
    </r>
  </si>
  <si>
    <t>Bajo protesta de decir verdad declaramos que los Estados Financieros y sus notas, son razonablemente correctos y son responsabilidad del emisor</t>
  </si>
  <si>
    <t>PRESIDENTE MUNICIPAL (15)</t>
  </si>
  <si>
    <t>SECRETARIO (15)</t>
  </si>
  <si>
    <t xml:space="preserve"> </t>
  </si>
  <si>
    <t>Cuenta Pública 2019</t>
  </si>
  <si>
    <t>Del 1 de Enero al 31 de Diciembre de 2019 (2)</t>
  </si>
  <si>
    <t>2019 (4)</t>
  </si>
  <si>
    <t>Entidad Municipal: (1)     JOCOTITLAN     No. 0028</t>
  </si>
  <si>
    <r>
      <t xml:space="preserve">Entidad Municipal:__JOCOTITLÁN, 028_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(1)</t>
    </r>
  </si>
  <si>
    <t>IVÁN DE JESÚS ESQUER CRUZ</t>
  </si>
  <si>
    <t>MTRA. VIOLETA CRUZ SÁNCHEZ</t>
  </si>
  <si>
    <t>SINDICA(S) (15)</t>
  </si>
  <si>
    <t>PROFR. IVÁN GÓMEZ GÓMEZ</t>
  </si>
  <si>
    <t>TESORERA (15)</t>
  </si>
  <si>
    <t>DRA. EN A. MARÍA TERESA GARDUÑO MANJARREZ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</si>
</sst>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3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5"/>
      </left>
      <right/>
      <top style="double">
        <color indexed="64"/>
      </top>
      <bottom style="thin">
        <color indexed="55"/>
      </bottom>
      <diagonal/>
    </border>
    <border>
      <left/>
      <right/>
      <top style="double">
        <color indexed="64"/>
      </top>
      <bottom style="thin">
        <color indexed="55"/>
      </bottom>
      <diagonal/>
    </border>
    <border>
      <left/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2" fillId="0" borderId="0" xfId="2"/>
    <xf numFmtId="0" fontId="3" fillId="3" borderId="4" xfId="2" applyFont="1" applyFill="1" applyBorder="1" applyAlignment="1" applyProtection="1">
      <alignment horizontal="left" vertical="top"/>
      <protection locked="0"/>
    </xf>
    <xf numFmtId="0" fontId="3" fillId="3" borderId="0" xfId="2" applyFont="1" applyFill="1" applyAlignment="1" applyProtection="1">
      <alignment horizontal="left" vertical="top"/>
      <protection locked="0"/>
    </xf>
    <xf numFmtId="49" fontId="4" fillId="3" borderId="0" xfId="2" applyNumberFormat="1" applyFont="1" applyFill="1" applyAlignment="1" applyProtection="1">
      <alignment vertical="top"/>
      <protection locked="0"/>
    </xf>
    <xf numFmtId="49" fontId="4" fillId="3" borderId="0" xfId="2" applyNumberFormat="1" applyFont="1" applyFill="1" applyAlignment="1" applyProtection="1">
      <alignment horizontal="right" vertical="top"/>
      <protection locked="0"/>
    </xf>
    <xf numFmtId="0" fontId="9" fillId="0" borderId="0" xfId="2" applyFont="1" applyProtection="1">
      <protection locked="0"/>
    </xf>
    <xf numFmtId="0" fontId="2" fillId="0" borderId="5" xfId="2" applyBorder="1" applyProtection="1">
      <protection locked="0"/>
    </xf>
    <xf numFmtId="0" fontId="7" fillId="3" borderId="6" xfId="2" applyFont="1" applyFill="1" applyBorder="1" applyAlignment="1" applyProtection="1">
      <alignment horizontal="center" vertical="top"/>
      <protection locked="0"/>
    </xf>
    <xf numFmtId="0" fontId="7" fillId="3" borderId="7" xfId="2" applyFont="1" applyFill="1" applyBorder="1" applyAlignment="1" applyProtection="1">
      <alignment horizontal="center" vertical="top"/>
      <protection locked="0"/>
    </xf>
    <xf numFmtId="0" fontId="9" fillId="0" borderId="7" xfId="2" applyFont="1" applyBorder="1" applyProtection="1">
      <protection locked="0"/>
    </xf>
    <xf numFmtId="0" fontId="2" fillId="0" borderId="7" xfId="2" applyBorder="1" applyProtection="1">
      <protection locked="0"/>
    </xf>
    <xf numFmtId="0" fontId="2" fillId="0" borderId="8" xfId="2" applyBorder="1" applyProtection="1">
      <protection locked="0"/>
    </xf>
    <xf numFmtId="0" fontId="7" fillId="3" borderId="0" xfId="2" applyFont="1" applyFill="1" applyAlignment="1">
      <alignment horizontal="center" vertical="top"/>
    </xf>
    <xf numFmtId="0" fontId="9" fillId="0" borderId="0" xfId="2" applyFont="1"/>
    <xf numFmtId="0" fontId="2" fillId="0" borderId="0" xfId="2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 wrapText="1"/>
    </xf>
    <xf numFmtId="164" fontId="6" fillId="3" borderId="20" xfId="2" quotePrefix="1" applyNumberFormat="1" applyFont="1" applyFill="1" applyBorder="1" applyAlignment="1">
      <alignment horizontal="center" vertical="center" wrapText="1"/>
    </xf>
    <xf numFmtId="0" fontId="6" fillId="3" borderId="21" xfId="2" quotePrefix="1" applyFont="1" applyFill="1" applyBorder="1" applyAlignment="1">
      <alignment horizontal="center" vertical="center" wrapText="1"/>
    </xf>
    <xf numFmtId="0" fontId="3" fillId="0" borderId="1" xfId="2" applyFont="1" applyBorder="1"/>
    <xf numFmtId="0" fontId="3" fillId="0" borderId="2" xfId="2" applyFont="1" applyBorder="1"/>
    <xf numFmtId="0" fontId="0" fillId="0" borderId="22" xfId="0" applyBorder="1"/>
    <xf numFmtId="0" fontId="0" fillId="0" borderId="3" xfId="0" applyBorder="1"/>
    <xf numFmtId="0" fontId="3" fillId="3" borderId="4" xfId="2" applyFont="1" applyFill="1" applyBorder="1"/>
    <xf numFmtId="0" fontId="3" fillId="3" borderId="0" xfId="2" applyFont="1" applyFill="1"/>
    <xf numFmtId="43" fontId="0" fillId="0" borderId="23" xfId="1" applyFont="1" applyBorder="1"/>
    <xf numFmtId="43" fontId="0" fillId="0" borderId="5" xfId="1" applyFont="1" applyBorder="1"/>
    <xf numFmtId="0" fontId="3" fillId="2" borderId="24" xfId="2" applyFont="1" applyFill="1" applyBorder="1"/>
    <xf numFmtId="0" fontId="3" fillId="2" borderId="25" xfId="2" applyFont="1" applyFill="1" applyBorder="1"/>
    <xf numFmtId="43" fontId="0" fillId="2" borderId="26" xfId="1" applyFont="1" applyFill="1" applyBorder="1"/>
    <xf numFmtId="43" fontId="0" fillId="2" borderId="27" xfId="1" applyFont="1" applyFill="1" applyBorder="1"/>
    <xf numFmtId="0" fontId="2" fillId="0" borderId="28" xfId="2" applyBorder="1"/>
    <xf numFmtId="0" fontId="2" fillId="0" borderId="29" xfId="2" applyBorder="1"/>
    <xf numFmtId="43" fontId="0" fillId="0" borderId="30" xfId="1" applyFont="1" applyBorder="1" applyProtection="1">
      <protection locked="0"/>
    </xf>
    <xf numFmtId="43" fontId="0" fillId="2" borderId="30" xfId="1" applyFont="1" applyFill="1" applyBorder="1"/>
    <xf numFmtId="43" fontId="0" fillId="2" borderId="31" xfId="1" applyFont="1" applyFill="1" applyBorder="1"/>
    <xf numFmtId="0" fontId="2" fillId="0" borderId="4" xfId="2" applyBorder="1"/>
    <xf numFmtId="0" fontId="3" fillId="2" borderId="33" xfId="2" applyFont="1" applyFill="1" applyBorder="1"/>
    <xf numFmtId="0" fontId="3" fillId="2" borderId="34" xfId="2" applyFont="1" applyFill="1" applyBorder="1"/>
    <xf numFmtId="0" fontId="2" fillId="0" borderId="33" xfId="2" applyBorder="1"/>
    <xf numFmtId="0" fontId="2" fillId="0" borderId="34" xfId="2" applyBorder="1"/>
    <xf numFmtId="0" fontId="2" fillId="0" borderId="33" xfId="2" applyBorder="1" applyAlignment="1">
      <alignment horizontal="left"/>
    </xf>
    <xf numFmtId="0" fontId="2" fillId="0" borderId="34" xfId="2" applyBorder="1" applyAlignment="1">
      <alignment horizontal="left"/>
    </xf>
    <xf numFmtId="0" fontId="2" fillId="0" borderId="35" xfId="2" applyBorder="1"/>
    <xf numFmtId="0" fontId="3" fillId="0" borderId="4" xfId="2" applyFont="1" applyBorder="1"/>
    <xf numFmtId="0" fontId="3" fillId="0" borderId="0" xfId="2" applyFont="1"/>
    <xf numFmtId="0" fontId="3" fillId="3" borderId="11" xfId="2" applyFont="1" applyFill="1" applyBorder="1"/>
    <xf numFmtId="0" fontId="3" fillId="2" borderId="35" xfId="2" applyFont="1" applyFill="1" applyBorder="1"/>
    <xf numFmtId="0" fontId="3" fillId="0" borderId="33" xfId="2" applyFont="1" applyBorder="1"/>
    <xf numFmtId="0" fontId="3" fillId="0" borderId="34" xfId="2" applyFont="1" applyBorder="1"/>
    <xf numFmtId="43" fontId="0" fillId="4" borderId="30" xfId="1" applyFont="1" applyFill="1" applyBorder="1"/>
    <xf numFmtId="43" fontId="0" fillId="4" borderId="31" xfId="1" applyFont="1" applyFill="1" applyBorder="1"/>
    <xf numFmtId="0" fontId="2" fillId="0" borderId="6" xfId="2" applyBorder="1"/>
    <xf numFmtId="0" fontId="2" fillId="0" borderId="7" xfId="2" applyBorder="1"/>
    <xf numFmtId="43" fontId="0" fillId="0" borderId="36" xfId="1" applyFont="1" applyBorder="1"/>
    <xf numFmtId="43" fontId="0" fillId="0" borderId="8" xfId="1" applyFont="1" applyBorder="1"/>
    <xf numFmtId="0" fontId="3" fillId="3" borderId="0" xfId="2" applyFont="1" applyFill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49" fontId="2" fillId="0" borderId="28" xfId="2" applyNumberFormat="1" applyBorder="1" applyAlignment="1">
      <alignment horizontal="left" wrapText="1"/>
    </xf>
    <xf numFmtId="49" fontId="2" fillId="0" borderId="32" xfId="2" applyNumberFormat="1" applyBorder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  <xf numFmtId="0" fontId="3" fillId="3" borderId="1" xfId="2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wrapText="1"/>
    </xf>
    <xf numFmtId="0" fontId="3" fillId="3" borderId="4" xfId="2" applyFont="1" applyFill="1" applyBorder="1" applyAlignment="1">
      <alignment horizontal="center" vertical="top"/>
    </xf>
    <xf numFmtId="0" fontId="3" fillId="3" borderId="0" xfId="2" applyFont="1" applyFill="1" applyAlignment="1">
      <alignment horizontal="center" vertical="top"/>
    </xf>
    <xf numFmtId="0" fontId="3" fillId="3" borderId="5" xfId="2" applyFont="1" applyFill="1" applyBorder="1" applyAlignment="1">
      <alignment horizontal="center" vertical="top"/>
    </xf>
    <xf numFmtId="0" fontId="2" fillId="3" borderId="4" xfId="2" applyFill="1" applyBorder="1" applyAlignment="1">
      <alignment horizontal="center" vertical="top"/>
    </xf>
    <xf numFmtId="0" fontId="2" fillId="3" borderId="0" xfId="2" applyFill="1" applyAlignment="1">
      <alignment horizontal="center" vertical="top"/>
    </xf>
    <xf numFmtId="0" fontId="2" fillId="3" borderId="5" xfId="2" applyFill="1" applyBorder="1" applyAlignment="1">
      <alignment horizontal="center" vertical="top"/>
    </xf>
    <xf numFmtId="0" fontId="5" fillId="3" borderId="9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57150</xdr:rowOff>
    </xdr:from>
    <xdr:to>
      <xdr:col>2</xdr:col>
      <xdr:colOff>523875</xdr:colOff>
      <xdr:row>3</xdr:row>
      <xdr:rowOff>206312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133350"/>
          <a:ext cx="647701" cy="644462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7</xdr:row>
      <xdr:rowOff>47625</xdr:rowOff>
    </xdr:from>
    <xdr:to>
      <xdr:col>3</xdr:col>
      <xdr:colOff>1238250</xdr:colOff>
      <xdr:row>8</xdr:row>
      <xdr:rowOff>161925</xdr:rowOff>
    </xdr:to>
    <xdr:sp macro="[0]!A_2017" textlink="">
      <xdr:nvSpPr>
        <xdr:cNvPr id="3" name="Rectángulo: esquinas redondeadas 2">
          <a:extLst>
            <a:ext uri="{FF2B5EF4-FFF2-40B4-BE49-F238E27FC236}">
              <a16:creationId xmlns="" xmlns:a16="http://schemas.microsoft.com/office/drawing/2014/main" id="{58156546-3E89-4D66-99F6-AE0185BAE549}"/>
            </a:ext>
          </a:extLst>
        </xdr:cNvPr>
        <xdr:cNvSpPr/>
      </xdr:nvSpPr>
      <xdr:spPr>
        <a:xfrm>
          <a:off x="5591175" y="1285875"/>
          <a:ext cx="1200150" cy="3143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84"/>
  <sheetViews>
    <sheetView tabSelected="1" workbookViewId="0">
      <selection activeCell="D16" sqref="D16"/>
    </sheetView>
  </sheetViews>
  <sheetFormatPr baseColWidth="10" defaultRowHeight="15" x14ac:dyDescent="0.25"/>
  <cols>
    <col min="1" max="1" width="1.7109375" customWidth="1"/>
    <col min="2" max="2" width="3.85546875" customWidth="1"/>
    <col min="3" max="3" width="77.7109375" customWidth="1"/>
    <col min="4" max="4" width="25.5703125" customWidth="1"/>
    <col min="5" max="10" width="18.85546875" customWidth="1"/>
  </cols>
  <sheetData>
    <row r="1" spans="1:10" ht="6" customHeight="1" thickBot="1" x14ac:dyDescent="0.3"/>
    <row r="2" spans="1:10" ht="19.5" customHeight="1" thickTop="1" x14ac:dyDescent="0.25">
      <c r="A2" s="2"/>
      <c r="B2" s="66" t="s">
        <v>64</v>
      </c>
      <c r="C2" s="67"/>
      <c r="D2" s="67"/>
      <c r="E2" s="67"/>
      <c r="F2" s="67"/>
      <c r="G2" s="67"/>
      <c r="H2" s="67"/>
      <c r="I2" s="67"/>
      <c r="J2" s="68"/>
    </row>
    <row r="3" spans="1:10" ht="19.5" customHeight="1" x14ac:dyDescent="0.25">
      <c r="A3" s="2"/>
      <c r="B3" s="69" t="s">
        <v>35</v>
      </c>
      <c r="C3" s="70"/>
      <c r="D3" s="70"/>
      <c r="E3" s="70"/>
      <c r="F3" s="70"/>
      <c r="G3" s="70"/>
      <c r="H3" s="70"/>
      <c r="I3" s="70"/>
      <c r="J3" s="71"/>
    </row>
    <row r="4" spans="1:10" ht="19.5" customHeight="1" x14ac:dyDescent="0.25">
      <c r="A4" s="2"/>
      <c r="B4" s="72" t="s">
        <v>67</v>
      </c>
      <c r="C4" s="73"/>
      <c r="D4" s="73"/>
      <c r="E4" s="73"/>
      <c r="F4" s="73"/>
      <c r="G4" s="73"/>
      <c r="H4" s="73"/>
      <c r="I4" s="73"/>
      <c r="J4" s="74"/>
    </row>
    <row r="5" spans="1:10" ht="19.5" customHeight="1" x14ac:dyDescent="0.25">
      <c r="A5" s="2"/>
      <c r="B5" s="3"/>
      <c r="C5" s="4" t="s">
        <v>68</v>
      </c>
      <c r="D5" s="5"/>
      <c r="E5" s="4"/>
      <c r="F5" s="4"/>
      <c r="G5" s="6"/>
      <c r="H5" s="7"/>
      <c r="I5" s="6" t="s">
        <v>65</v>
      </c>
      <c r="J5" s="8"/>
    </row>
    <row r="6" spans="1:10" ht="7.5" customHeight="1" thickBot="1" x14ac:dyDescent="0.3">
      <c r="A6" s="2"/>
      <c r="B6" s="9"/>
      <c r="C6" s="10"/>
      <c r="D6" s="10"/>
      <c r="E6" s="10"/>
      <c r="F6" s="10"/>
      <c r="G6" s="10"/>
      <c r="H6" s="11"/>
      <c r="I6" s="12"/>
      <c r="J6" s="13"/>
    </row>
    <row r="7" spans="1:10" ht="6" customHeight="1" thickTop="1" thickBot="1" x14ac:dyDescent="0.3">
      <c r="A7" s="2"/>
      <c r="B7" s="14"/>
      <c r="C7" s="14"/>
      <c r="D7" s="14"/>
      <c r="E7" s="14"/>
      <c r="F7" s="14"/>
      <c r="G7" s="14"/>
      <c r="H7" s="15"/>
      <c r="I7" s="2"/>
      <c r="J7" s="2"/>
    </row>
    <row r="8" spans="1:10" ht="15.75" thickTop="1" x14ac:dyDescent="0.25">
      <c r="A8" s="16"/>
      <c r="B8" s="75" t="s">
        <v>3</v>
      </c>
      <c r="C8" s="76"/>
      <c r="D8" s="79" t="s">
        <v>66</v>
      </c>
      <c r="E8" s="80"/>
      <c r="F8" s="80"/>
      <c r="G8" s="81"/>
      <c r="H8" s="17" t="s">
        <v>36</v>
      </c>
      <c r="I8" s="17" t="s">
        <v>37</v>
      </c>
      <c r="J8" s="18" t="s">
        <v>38</v>
      </c>
    </row>
    <row r="9" spans="1:10" ht="15.75" thickBot="1" x14ac:dyDescent="0.3">
      <c r="A9" s="16"/>
      <c r="B9" s="77"/>
      <c r="C9" s="78"/>
      <c r="D9" s="19" t="s">
        <v>39</v>
      </c>
      <c r="E9" s="19" t="s">
        <v>40</v>
      </c>
      <c r="F9" s="20" t="s">
        <v>41</v>
      </c>
      <c r="G9" s="20" t="s">
        <v>42</v>
      </c>
      <c r="H9" s="21" t="s">
        <v>43</v>
      </c>
      <c r="I9" s="21"/>
      <c r="J9" s="22" t="s">
        <v>44</v>
      </c>
    </row>
    <row r="10" spans="1:10" ht="6" customHeight="1" thickTop="1" thickBot="1" x14ac:dyDescent="0.3"/>
    <row r="11" spans="1:10" ht="15.75" thickTop="1" x14ac:dyDescent="0.25">
      <c r="B11" s="23"/>
      <c r="C11" s="24"/>
      <c r="D11" s="25"/>
      <c r="E11" s="25"/>
      <c r="F11" s="25"/>
      <c r="G11" s="25"/>
      <c r="H11" s="25"/>
      <c r="I11" s="25"/>
      <c r="J11" s="26"/>
    </row>
    <row r="12" spans="1:10" x14ac:dyDescent="0.25">
      <c r="B12" s="27" t="s">
        <v>4</v>
      </c>
      <c r="C12" s="28"/>
      <c r="D12" s="29"/>
      <c r="E12" s="29"/>
      <c r="F12" s="29"/>
      <c r="G12" s="29"/>
      <c r="H12" s="29"/>
      <c r="I12" s="29"/>
      <c r="J12" s="30"/>
    </row>
    <row r="13" spans="1:10" x14ac:dyDescent="0.25">
      <c r="B13" s="31" t="s">
        <v>45</v>
      </c>
      <c r="C13" s="32"/>
      <c r="D13" s="33">
        <f>SUM(D14:D24)</f>
        <v>256953369</v>
      </c>
      <c r="E13" s="33">
        <f t="shared" ref="E13:J13" si="0">SUM(E14:E24)</f>
        <v>45307152.75</v>
      </c>
      <c r="F13" s="33">
        <f t="shared" si="0"/>
        <v>15189891.77</v>
      </c>
      <c r="G13" s="33">
        <f t="shared" si="0"/>
        <v>4486789.26</v>
      </c>
      <c r="H13" s="33">
        <f t="shared" si="0"/>
        <v>321937202.78000003</v>
      </c>
      <c r="I13" s="33">
        <f t="shared" si="0"/>
        <v>0</v>
      </c>
      <c r="J13" s="34">
        <f t="shared" si="0"/>
        <v>321937202.78000003</v>
      </c>
    </row>
    <row r="14" spans="1:10" x14ac:dyDescent="0.25">
      <c r="B14" s="35" t="s">
        <v>5</v>
      </c>
      <c r="C14" s="36"/>
      <c r="D14" s="37">
        <v>9055580.9900000002</v>
      </c>
      <c r="E14" s="37">
        <v>7160.56</v>
      </c>
      <c r="F14" s="37">
        <v>5939409.2999999998</v>
      </c>
      <c r="G14" s="37">
        <v>0</v>
      </c>
      <c r="H14" s="38">
        <f>SUM(D14:G14)</f>
        <v>15002150.850000001</v>
      </c>
      <c r="I14" s="37"/>
      <c r="J14" s="39">
        <f>H14-I14</f>
        <v>15002150.850000001</v>
      </c>
    </row>
    <row r="15" spans="1:10" x14ac:dyDescent="0.25">
      <c r="B15" s="35" t="s">
        <v>6</v>
      </c>
      <c r="C15" s="36"/>
      <c r="E15" s="37"/>
      <c r="F15" s="37">
        <v>2539400</v>
      </c>
      <c r="G15" s="37">
        <v>0</v>
      </c>
      <c r="H15" s="38">
        <f t="shared" ref="H15:H24" si="1">SUM(D15:G15)</f>
        <v>2539400</v>
      </c>
      <c r="I15" s="37"/>
      <c r="J15" s="39">
        <f t="shared" ref="J15:J24" si="2">H15-I15</f>
        <v>2539400</v>
      </c>
    </row>
    <row r="16" spans="1:10" x14ac:dyDescent="0.25">
      <c r="B16" s="40" t="s">
        <v>46</v>
      </c>
      <c r="C16" s="2"/>
      <c r="D16" s="37">
        <v>481124</v>
      </c>
      <c r="E16" s="37"/>
      <c r="F16" s="37">
        <v>0</v>
      </c>
      <c r="G16" s="37">
        <v>0</v>
      </c>
      <c r="H16" s="38">
        <f t="shared" si="1"/>
        <v>481124</v>
      </c>
      <c r="I16" s="37"/>
      <c r="J16" s="39">
        <f t="shared" si="2"/>
        <v>481124</v>
      </c>
    </row>
    <row r="17" spans="2:10" x14ac:dyDescent="0.25">
      <c r="B17" s="35" t="s">
        <v>7</v>
      </c>
      <c r="C17" s="36"/>
      <c r="D17" s="37">
        <v>6594979.0599999996</v>
      </c>
      <c r="E17" s="37">
        <v>0</v>
      </c>
      <c r="F17" s="37">
        <v>0</v>
      </c>
      <c r="G17" s="37">
        <v>0</v>
      </c>
      <c r="H17" s="38">
        <f t="shared" si="1"/>
        <v>6594979.0599999996</v>
      </c>
      <c r="I17" s="37"/>
      <c r="J17" s="39">
        <f t="shared" si="2"/>
        <v>6594979.0599999996</v>
      </c>
    </row>
    <row r="18" spans="2:10" x14ac:dyDescent="0.25">
      <c r="B18" s="40" t="s">
        <v>8</v>
      </c>
      <c r="C18" s="2"/>
      <c r="D18" s="37">
        <v>78779</v>
      </c>
      <c r="E18" s="37">
        <v>0</v>
      </c>
      <c r="F18" s="37">
        <v>0</v>
      </c>
      <c r="G18" s="37">
        <v>0</v>
      </c>
      <c r="H18" s="38">
        <f t="shared" si="1"/>
        <v>78779</v>
      </c>
      <c r="I18" s="37"/>
      <c r="J18" s="39">
        <f t="shared" si="2"/>
        <v>78779</v>
      </c>
    </row>
    <row r="19" spans="2:10" x14ac:dyDescent="0.25">
      <c r="B19" s="35" t="s">
        <v>9</v>
      </c>
      <c r="C19" s="36"/>
      <c r="D19" s="37">
        <v>998533.95</v>
      </c>
      <c r="E19" s="37">
        <v>0</v>
      </c>
      <c r="F19" s="37">
        <v>0</v>
      </c>
      <c r="G19" s="37">
        <v>0</v>
      </c>
      <c r="H19" s="38">
        <f t="shared" si="1"/>
        <v>998533.95</v>
      </c>
      <c r="I19" s="37"/>
      <c r="J19" s="39">
        <f t="shared" si="2"/>
        <v>998533.95</v>
      </c>
    </row>
    <row r="20" spans="2:10" x14ac:dyDescent="0.25">
      <c r="B20" s="40" t="s">
        <v>10</v>
      </c>
      <c r="C20" s="2"/>
      <c r="E20" s="37">
        <v>1375336.29</v>
      </c>
      <c r="F20" s="37">
        <v>0</v>
      </c>
      <c r="G20" s="37">
        <v>0</v>
      </c>
      <c r="H20" s="38">
        <f>SUM(D20:G20)</f>
        <v>1375336.29</v>
      </c>
      <c r="I20" s="37"/>
      <c r="J20" s="39">
        <f t="shared" si="2"/>
        <v>1375336.29</v>
      </c>
    </row>
    <row r="21" spans="2:10" ht="26.25" customHeight="1" x14ac:dyDescent="0.25">
      <c r="B21" s="63" t="s">
        <v>47</v>
      </c>
      <c r="C21" s="64"/>
      <c r="D21" s="37"/>
      <c r="E21" s="37"/>
      <c r="F21" s="37">
        <v>0</v>
      </c>
      <c r="G21" s="37">
        <v>0</v>
      </c>
      <c r="H21" s="38">
        <f t="shared" si="1"/>
        <v>0</v>
      </c>
      <c r="I21" s="37"/>
      <c r="J21" s="39">
        <f t="shared" si="2"/>
        <v>0</v>
      </c>
    </row>
    <row r="22" spans="2:10" ht="15" customHeight="1" x14ac:dyDescent="0.25">
      <c r="B22" s="63" t="s">
        <v>11</v>
      </c>
      <c r="C22" s="64"/>
      <c r="D22" s="37">
        <v>234557766.33000001</v>
      </c>
      <c r="E22" s="37">
        <v>0</v>
      </c>
      <c r="F22" s="37">
        <v>0</v>
      </c>
      <c r="G22" s="37">
        <v>0</v>
      </c>
      <c r="H22" s="38">
        <f>SUM(D22:G22)</f>
        <v>234557766.33000001</v>
      </c>
      <c r="I22" s="37"/>
      <c r="J22" s="39">
        <f t="shared" si="2"/>
        <v>234557766.33000001</v>
      </c>
    </row>
    <row r="23" spans="2:10" ht="15" customHeight="1" x14ac:dyDescent="0.25">
      <c r="B23" s="63" t="s">
        <v>12</v>
      </c>
      <c r="C23" s="64"/>
      <c r="D23" s="37"/>
      <c r="E23" s="37">
        <v>43899695.68</v>
      </c>
      <c r="F23" s="37">
        <v>0</v>
      </c>
      <c r="G23" s="37">
        <v>4376556.5199999996</v>
      </c>
      <c r="H23" s="38">
        <f t="shared" si="1"/>
        <v>48276252.200000003</v>
      </c>
      <c r="I23" s="37"/>
      <c r="J23" s="39">
        <f t="shared" si="2"/>
        <v>48276252.200000003</v>
      </c>
    </row>
    <row r="24" spans="2:10" x14ac:dyDescent="0.25">
      <c r="B24" s="35" t="s">
        <v>13</v>
      </c>
      <c r="C24" s="36"/>
      <c r="D24" s="37">
        <v>5186605.67</v>
      </c>
      <c r="E24" s="37">
        <v>24960.22</v>
      </c>
      <c r="F24" s="37">
        <v>6711082.4699999997</v>
      </c>
      <c r="G24" s="37">
        <v>110232.74</v>
      </c>
      <c r="H24" s="38">
        <f t="shared" si="1"/>
        <v>12032881.1</v>
      </c>
      <c r="I24" s="37"/>
      <c r="J24" s="39">
        <f t="shared" si="2"/>
        <v>12032881.1</v>
      </c>
    </row>
    <row r="25" spans="2:10" x14ac:dyDescent="0.25">
      <c r="B25" s="41" t="s">
        <v>48</v>
      </c>
      <c r="C25" s="42"/>
      <c r="D25" s="38">
        <f>SUM(D26:D41)</f>
        <v>175501664.47</v>
      </c>
      <c r="E25" s="38">
        <f t="shared" ref="E25:J25" si="3">SUM(E26:E41)</f>
        <v>22547897.829999998</v>
      </c>
      <c r="F25" s="38">
        <f t="shared" si="3"/>
        <v>14428047.92</v>
      </c>
      <c r="G25" s="38">
        <f t="shared" si="3"/>
        <v>2335323.6100000003</v>
      </c>
      <c r="H25" s="38">
        <f t="shared" si="3"/>
        <v>214812933.83000001</v>
      </c>
      <c r="I25" s="38">
        <f t="shared" si="3"/>
        <v>0</v>
      </c>
      <c r="J25" s="39">
        <f t="shared" si="3"/>
        <v>214812933.83000001</v>
      </c>
    </row>
    <row r="26" spans="2:10" x14ac:dyDescent="0.25">
      <c r="B26" s="43" t="s">
        <v>14</v>
      </c>
      <c r="C26" s="44"/>
      <c r="D26" s="37">
        <v>94898440.719999999</v>
      </c>
      <c r="E26" s="37">
        <v>18493942.809999999</v>
      </c>
      <c r="F26" s="37">
        <v>4083163.97</v>
      </c>
      <c r="G26" s="37">
        <v>1820966.48</v>
      </c>
      <c r="H26" s="38">
        <f t="shared" ref="H26:H41" si="4">SUM(D26:G26)</f>
        <v>119296513.98</v>
      </c>
      <c r="I26" s="37"/>
      <c r="J26" s="39">
        <f t="shared" ref="J26:J41" si="5">H26-I26</f>
        <v>119296513.98</v>
      </c>
    </row>
    <row r="27" spans="2:10" x14ac:dyDescent="0.25">
      <c r="B27" s="43" t="s">
        <v>15</v>
      </c>
      <c r="C27" s="44"/>
      <c r="D27" s="37">
        <v>11793914.84</v>
      </c>
      <c r="E27" s="37">
        <v>1701015.61</v>
      </c>
      <c r="F27" s="37">
        <v>225604.71</v>
      </c>
      <c r="G27" s="37">
        <v>188497.97</v>
      </c>
      <c r="H27" s="38">
        <f t="shared" si="4"/>
        <v>13909033.130000001</v>
      </c>
      <c r="I27" s="37"/>
      <c r="J27" s="39">
        <f t="shared" si="5"/>
        <v>13909033.130000001</v>
      </c>
    </row>
    <row r="28" spans="2:10" x14ac:dyDescent="0.25">
      <c r="B28" s="45" t="s">
        <v>16</v>
      </c>
      <c r="C28" s="46"/>
      <c r="D28" s="37">
        <v>37910028.390000001</v>
      </c>
      <c r="E28" s="37">
        <v>2306859.2999999998</v>
      </c>
      <c r="F28" s="37">
        <v>1565179.63</v>
      </c>
      <c r="G28" s="37">
        <v>227739.44</v>
      </c>
      <c r="H28" s="38">
        <f t="shared" si="4"/>
        <v>42009806.759999998</v>
      </c>
      <c r="I28" s="37"/>
      <c r="J28" s="39">
        <f t="shared" si="5"/>
        <v>42009806.759999998</v>
      </c>
    </row>
    <row r="29" spans="2:10" x14ac:dyDescent="0.25">
      <c r="B29" s="47" t="s">
        <v>17</v>
      </c>
      <c r="C29" s="44"/>
      <c r="D29" s="37"/>
      <c r="E29" s="37">
        <v>0</v>
      </c>
      <c r="F29" s="37">
        <v>0</v>
      </c>
      <c r="G29" s="37">
        <v>0</v>
      </c>
      <c r="H29" s="38">
        <f t="shared" si="4"/>
        <v>0</v>
      </c>
      <c r="I29" s="37"/>
      <c r="J29" s="39">
        <f t="shared" si="5"/>
        <v>0</v>
      </c>
    </row>
    <row r="30" spans="2:10" x14ac:dyDescent="0.25">
      <c r="B30" s="47" t="s">
        <v>18</v>
      </c>
      <c r="C30" s="44"/>
      <c r="D30" s="37"/>
      <c r="E30" s="37">
        <v>0</v>
      </c>
      <c r="F30" s="37">
        <v>0</v>
      </c>
      <c r="G30" s="37">
        <v>0</v>
      </c>
      <c r="H30" s="38">
        <f t="shared" si="4"/>
        <v>0</v>
      </c>
      <c r="I30" s="37"/>
      <c r="J30" s="39">
        <f t="shared" si="5"/>
        <v>0</v>
      </c>
    </row>
    <row r="31" spans="2:10" x14ac:dyDescent="0.25">
      <c r="B31" s="47" t="s">
        <v>19</v>
      </c>
      <c r="C31" s="44"/>
      <c r="D31" s="37">
        <v>32207925.59</v>
      </c>
      <c r="E31" s="37">
        <v>26100</v>
      </c>
      <c r="F31" s="37">
        <v>986625.22</v>
      </c>
      <c r="G31" s="37">
        <v>0</v>
      </c>
      <c r="H31" s="38">
        <f t="shared" si="4"/>
        <v>33220650.809999999</v>
      </c>
      <c r="I31" s="37"/>
      <c r="J31" s="39">
        <f t="shared" si="5"/>
        <v>33220650.809999999</v>
      </c>
    </row>
    <row r="32" spans="2:10" x14ac:dyDescent="0.25">
      <c r="B32" s="47" t="s">
        <v>20</v>
      </c>
      <c r="C32" s="44"/>
      <c r="D32" s="37"/>
      <c r="E32" s="37">
        <v>0</v>
      </c>
      <c r="F32" s="37">
        <v>0</v>
      </c>
      <c r="G32" s="37">
        <v>0</v>
      </c>
      <c r="H32" s="38">
        <f t="shared" si="4"/>
        <v>0</v>
      </c>
      <c r="I32" s="37"/>
      <c r="J32" s="39">
        <f t="shared" si="5"/>
        <v>0</v>
      </c>
    </row>
    <row r="33" spans="2:10" x14ac:dyDescent="0.25">
      <c r="B33" s="47" t="s">
        <v>21</v>
      </c>
      <c r="C33" s="44"/>
      <c r="D33" s="37"/>
      <c r="E33" s="37">
        <v>0</v>
      </c>
      <c r="F33" s="37">
        <v>0</v>
      </c>
      <c r="G33" s="37">
        <v>0</v>
      </c>
      <c r="H33" s="38">
        <f t="shared" si="4"/>
        <v>0</v>
      </c>
      <c r="I33" s="37"/>
      <c r="J33" s="39">
        <f t="shared" si="5"/>
        <v>0</v>
      </c>
    </row>
    <row r="34" spans="2:10" x14ac:dyDescent="0.25">
      <c r="B34" s="47" t="s">
        <v>49</v>
      </c>
      <c r="C34" s="44"/>
      <c r="D34" s="37"/>
      <c r="E34" s="37">
        <v>0</v>
      </c>
      <c r="F34" s="37">
        <v>0</v>
      </c>
      <c r="G34" s="37">
        <v>0</v>
      </c>
      <c r="H34" s="38">
        <f t="shared" si="4"/>
        <v>0</v>
      </c>
      <c r="I34" s="37"/>
      <c r="J34" s="39">
        <f t="shared" si="5"/>
        <v>0</v>
      </c>
    </row>
    <row r="35" spans="2:10" x14ac:dyDescent="0.25">
      <c r="B35" s="47" t="s">
        <v>22</v>
      </c>
      <c r="C35" s="44"/>
      <c r="D35" s="37"/>
      <c r="E35" s="37">
        <v>0</v>
      </c>
      <c r="F35" s="37">
        <v>0</v>
      </c>
      <c r="G35" s="37">
        <v>0</v>
      </c>
      <c r="H35" s="38">
        <f t="shared" si="4"/>
        <v>0</v>
      </c>
      <c r="I35" s="37"/>
      <c r="J35" s="39">
        <f t="shared" si="5"/>
        <v>0</v>
      </c>
    </row>
    <row r="36" spans="2:10" x14ac:dyDescent="0.25">
      <c r="B36" s="47" t="s">
        <v>23</v>
      </c>
      <c r="C36" s="44"/>
      <c r="D36" s="37"/>
      <c r="E36" s="37">
        <v>0</v>
      </c>
      <c r="F36" s="37">
        <v>0</v>
      </c>
      <c r="G36" s="37">
        <v>0</v>
      </c>
      <c r="H36" s="38">
        <f t="shared" si="4"/>
        <v>0</v>
      </c>
      <c r="I36" s="37"/>
      <c r="J36" s="39">
        <f t="shared" si="5"/>
        <v>0</v>
      </c>
    </row>
    <row r="37" spans="2:10" x14ac:dyDescent="0.25">
      <c r="B37" s="47" t="s">
        <v>24</v>
      </c>
      <c r="C37" s="44"/>
      <c r="D37" s="37"/>
      <c r="E37" s="37">
        <v>0</v>
      </c>
      <c r="F37" s="37">
        <v>0</v>
      </c>
      <c r="G37" s="37">
        <v>0</v>
      </c>
      <c r="H37" s="38">
        <f t="shared" si="4"/>
        <v>0</v>
      </c>
      <c r="I37" s="37"/>
      <c r="J37" s="39">
        <f t="shared" si="5"/>
        <v>0</v>
      </c>
    </row>
    <row r="38" spans="2:10" x14ac:dyDescent="0.25">
      <c r="B38" s="47" t="s">
        <v>25</v>
      </c>
      <c r="C38" s="44"/>
      <c r="D38" s="37">
        <v>0</v>
      </c>
      <c r="E38" s="37">
        <v>0</v>
      </c>
      <c r="F38" s="37">
        <v>0</v>
      </c>
      <c r="G38" s="37">
        <v>0</v>
      </c>
      <c r="H38" s="38">
        <f t="shared" si="4"/>
        <v>0</v>
      </c>
      <c r="I38" s="37"/>
      <c r="J38" s="39">
        <f t="shared" si="5"/>
        <v>0</v>
      </c>
    </row>
    <row r="39" spans="2:10" x14ac:dyDescent="0.25">
      <c r="B39" s="47" t="s">
        <v>2</v>
      </c>
      <c r="C39" s="44"/>
      <c r="D39" s="37"/>
      <c r="E39" s="37">
        <v>0</v>
      </c>
      <c r="F39" s="37">
        <v>0</v>
      </c>
      <c r="G39" s="37">
        <v>0</v>
      </c>
      <c r="H39" s="38">
        <f t="shared" si="4"/>
        <v>0</v>
      </c>
      <c r="I39" s="37"/>
      <c r="J39" s="39">
        <f t="shared" si="5"/>
        <v>0</v>
      </c>
    </row>
    <row r="40" spans="2:10" x14ac:dyDescent="0.25">
      <c r="B40" s="47" t="s">
        <v>26</v>
      </c>
      <c r="C40" s="44"/>
      <c r="D40" s="37"/>
      <c r="E40" s="37">
        <v>0</v>
      </c>
      <c r="F40" s="37">
        <v>0</v>
      </c>
      <c r="G40" s="37">
        <v>0</v>
      </c>
      <c r="H40" s="38">
        <f t="shared" si="4"/>
        <v>0</v>
      </c>
      <c r="I40" s="37"/>
      <c r="J40" s="39">
        <f t="shared" si="5"/>
        <v>0</v>
      </c>
    </row>
    <row r="41" spans="2:10" x14ac:dyDescent="0.25">
      <c r="B41" s="47" t="s">
        <v>27</v>
      </c>
      <c r="C41" s="44"/>
      <c r="D41" s="37">
        <v>-1308645.07</v>
      </c>
      <c r="E41" s="37">
        <v>19980.11</v>
      </c>
      <c r="F41" s="37">
        <v>7567474.3899999997</v>
      </c>
      <c r="G41" s="37">
        <v>98119.72</v>
      </c>
      <c r="H41" s="38">
        <f t="shared" si="4"/>
        <v>6376929.1499999994</v>
      </c>
      <c r="I41" s="37"/>
      <c r="J41" s="39">
        <f t="shared" si="5"/>
        <v>6376929.1499999994</v>
      </c>
    </row>
    <row r="42" spans="2:10" x14ac:dyDescent="0.25">
      <c r="B42" s="40"/>
      <c r="C42" s="2"/>
      <c r="D42" s="29"/>
      <c r="E42" s="29"/>
      <c r="F42" s="29"/>
      <c r="G42" s="29"/>
      <c r="H42" s="29"/>
      <c r="I42" s="29"/>
      <c r="J42" s="30"/>
    </row>
    <row r="43" spans="2:10" x14ac:dyDescent="0.25">
      <c r="B43" s="41" t="s">
        <v>50</v>
      </c>
      <c r="C43" s="42"/>
      <c r="D43" s="38">
        <f t="shared" ref="D43:J43" si="6">D13-D25</f>
        <v>81451704.530000001</v>
      </c>
      <c r="E43" s="38">
        <f t="shared" si="6"/>
        <v>22759254.920000002</v>
      </c>
      <c r="F43" s="38">
        <f t="shared" si="6"/>
        <v>761843.84999999963</v>
      </c>
      <c r="G43" s="38">
        <f t="shared" si="6"/>
        <v>2151465.6499999994</v>
      </c>
      <c r="H43" s="38">
        <f t="shared" si="6"/>
        <v>107124268.95000002</v>
      </c>
      <c r="I43" s="38">
        <f t="shared" si="6"/>
        <v>0</v>
      </c>
      <c r="J43" s="39">
        <f t="shared" si="6"/>
        <v>107124268.95000002</v>
      </c>
    </row>
    <row r="44" spans="2:10" ht="30" customHeight="1" x14ac:dyDescent="0.25">
      <c r="B44" s="48"/>
      <c r="C44" s="49"/>
      <c r="D44" s="29"/>
      <c r="E44" s="29"/>
      <c r="F44" s="29"/>
      <c r="G44" s="29"/>
      <c r="H44" s="29"/>
      <c r="I44" s="29"/>
      <c r="J44" s="30"/>
    </row>
    <row r="45" spans="2:10" x14ac:dyDescent="0.25">
      <c r="B45" s="50" t="s">
        <v>28</v>
      </c>
      <c r="C45" s="28"/>
      <c r="D45" s="29"/>
      <c r="E45" s="29"/>
      <c r="F45" s="29"/>
      <c r="G45" s="29"/>
      <c r="H45" s="29"/>
      <c r="I45" s="29"/>
      <c r="J45" s="30"/>
    </row>
    <row r="46" spans="2:10" x14ac:dyDescent="0.25">
      <c r="B46" s="41" t="s">
        <v>45</v>
      </c>
      <c r="C46" s="42"/>
      <c r="D46" s="38">
        <f>SUM(D47:D49)</f>
        <v>7043963.3799999999</v>
      </c>
      <c r="E46" s="38">
        <f>SUM(E47:E49)</f>
        <v>0</v>
      </c>
      <c r="F46" s="38">
        <f t="shared" ref="F46:J46" si="7">SUM(F47:F49)</f>
        <v>0</v>
      </c>
      <c r="G46" s="38">
        <f t="shared" si="7"/>
        <v>180584.41</v>
      </c>
      <c r="H46" s="38">
        <f t="shared" si="7"/>
        <v>7224547.79</v>
      </c>
      <c r="I46" s="38">
        <f t="shared" si="7"/>
        <v>0</v>
      </c>
      <c r="J46" s="39">
        <f t="shared" si="7"/>
        <v>7224547.79</v>
      </c>
    </row>
    <row r="47" spans="2:10" x14ac:dyDescent="0.25">
      <c r="B47" s="43" t="s">
        <v>1</v>
      </c>
      <c r="C47" s="44"/>
      <c r="D47" s="37"/>
      <c r="E47" s="37">
        <v>0</v>
      </c>
      <c r="F47" s="37">
        <v>0</v>
      </c>
      <c r="G47" s="37">
        <v>0</v>
      </c>
      <c r="H47" s="38">
        <f t="shared" ref="H47:H49" si="8">SUM(D47:G47)</f>
        <v>0</v>
      </c>
      <c r="I47" s="37"/>
      <c r="J47" s="39">
        <f t="shared" ref="J47:J49" si="9">H47-I47</f>
        <v>0</v>
      </c>
    </row>
    <row r="48" spans="2:10" x14ac:dyDescent="0.25">
      <c r="B48" s="43" t="s">
        <v>0</v>
      </c>
      <c r="C48" s="44"/>
      <c r="D48" s="37"/>
      <c r="E48" s="37">
        <v>0</v>
      </c>
      <c r="F48" s="37">
        <v>0</v>
      </c>
      <c r="G48" s="37">
        <v>0</v>
      </c>
      <c r="H48" s="38">
        <f t="shared" si="8"/>
        <v>0</v>
      </c>
      <c r="I48" s="37"/>
      <c r="J48" s="39">
        <f t="shared" si="9"/>
        <v>0</v>
      </c>
    </row>
    <row r="49" spans="2:10" x14ac:dyDescent="0.25">
      <c r="B49" s="47" t="s">
        <v>29</v>
      </c>
      <c r="C49" s="44"/>
      <c r="D49" s="37">
        <v>7043963.3799999999</v>
      </c>
      <c r="E49" s="37">
        <v>0</v>
      </c>
      <c r="F49" s="37">
        <v>0</v>
      </c>
      <c r="G49" s="37">
        <v>180584.41</v>
      </c>
      <c r="H49" s="38">
        <f t="shared" si="8"/>
        <v>7224547.79</v>
      </c>
      <c r="I49" s="37"/>
      <c r="J49" s="39">
        <f t="shared" si="9"/>
        <v>7224547.79</v>
      </c>
    </row>
    <row r="50" spans="2:10" x14ac:dyDescent="0.25">
      <c r="B50" s="41" t="s">
        <v>51</v>
      </c>
      <c r="C50" s="51"/>
      <c r="D50" s="38">
        <f>SUM(D51:D53)</f>
        <v>80571496.349999994</v>
      </c>
      <c r="E50" s="38">
        <f t="shared" ref="E50:J50" si="10">SUM(E51:E53)</f>
        <v>22678340.689999998</v>
      </c>
      <c r="F50" s="38">
        <f t="shared" si="10"/>
        <v>521939.28</v>
      </c>
      <c r="G50" s="38">
        <f t="shared" si="10"/>
        <v>2380332.23</v>
      </c>
      <c r="H50" s="38">
        <f t="shared" si="10"/>
        <v>106152108.54999998</v>
      </c>
      <c r="I50" s="38">
        <f t="shared" si="10"/>
        <v>0</v>
      </c>
      <c r="J50" s="39">
        <f t="shared" si="10"/>
        <v>106152108.54999998</v>
      </c>
    </row>
    <row r="51" spans="2:10" x14ac:dyDescent="0.25">
      <c r="B51" s="43" t="s">
        <v>1</v>
      </c>
      <c r="C51" s="44"/>
      <c r="D51" s="37">
        <v>59185526.5</v>
      </c>
      <c r="E51" s="37"/>
      <c r="F51" s="37">
        <v>0</v>
      </c>
      <c r="G51" s="37">
        <v>0</v>
      </c>
      <c r="H51" s="38">
        <f t="shared" ref="H51:H53" si="11">SUM(D51:G51)</f>
        <v>59185526.5</v>
      </c>
      <c r="I51" s="37"/>
      <c r="J51" s="39">
        <f t="shared" ref="J51:J53" si="12">H51-I51</f>
        <v>59185526.5</v>
      </c>
    </row>
    <row r="52" spans="2:10" x14ac:dyDescent="0.25">
      <c r="B52" s="43" t="s">
        <v>0</v>
      </c>
      <c r="C52" s="44"/>
      <c r="D52" s="37">
        <v>2832640.75</v>
      </c>
      <c r="E52" s="37">
        <v>32257.49</v>
      </c>
      <c r="F52" s="37">
        <v>355960.31</v>
      </c>
      <c r="G52" s="37">
        <v>0</v>
      </c>
      <c r="H52" s="38">
        <f t="shared" si="11"/>
        <v>3220858.5500000003</v>
      </c>
      <c r="I52" s="37"/>
      <c r="J52" s="39">
        <f t="shared" si="12"/>
        <v>3220858.5500000003</v>
      </c>
    </row>
    <row r="53" spans="2:10" x14ac:dyDescent="0.25">
      <c r="B53" s="47" t="s">
        <v>30</v>
      </c>
      <c r="C53" s="44"/>
      <c r="D53" s="37">
        <v>18553329.100000001</v>
      </c>
      <c r="E53" s="37">
        <v>22646083.199999999</v>
      </c>
      <c r="F53" s="37">
        <v>165978.97</v>
      </c>
      <c r="G53" s="37">
        <v>2380332.23</v>
      </c>
      <c r="H53" s="38">
        <f t="shared" si="11"/>
        <v>43745723.499999993</v>
      </c>
      <c r="I53" s="37"/>
      <c r="J53" s="39">
        <f t="shared" si="12"/>
        <v>43745723.499999993</v>
      </c>
    </row>
    <row r="54" spans="2:10" x14ac:dyDescent="0.25">
      <c r="B54" s="40"/>
      <c r="C54" s="2"/>
      <c r="D54" s="29"/>
      <c r="E54" s="29"/>
      <c r="F54" s="29"/>
      <c r="G54" s="29"/>
      <c r="H54" s="29"/>
      <c r="I54" s="29"/>
      <c r="J54" s="30"/>
    </row>
    <row r="55" spans="2:10" x14ac:dyDescent="0.25">
      <c r="B55" s="41" t="s">
        <v>52</v>
      </c>
      <c r="C55" s="42"/>
      <c r="D55" s="38">
        <f>D46-D50</f>
        <v>-73527532.969999999</v>
      </c>
      <c r="E55" s="38">
        <f t="shared" ref="E55:J55" si="13">E46-E50</f>
        <v>-22678340.689999998</v>
      </c>
      <c r="F55" s="38">
        <f t="shared" si="13"/>
        <v>-521939.28</v>
      </c>
      <c r="G55" s="38">
        <f t="shared" si="13"/>
        <v>-2199747.8199999998</v>
      </c>
      <c r="H55" s="38">
        <f t="shared" si="13"/>
        <v>-98927560.759999976</v>
      </c>
      <c r="I55" s="38">
        <f t="shared" si="13"/>
        <v>0</v>
      </c>
      <c r="J55" s="39">
        <f t="shared" si="13"/>
        <v>-98927560.759999976</v>
      </c>
    </row>
    <row r="56" spans="2:10" ht="27" customHeight="1" x14ac:dyDescent="0.25">
      <c r="B56" s="48"/>
      <c r="C56" s="49"/>
      <c r="D56" s="29"/>
      <c r="E56" s="29"/>
      <c r="F56" s="29"/>
      <c r="G56" s="29"/>
      <c r="H56" s="29"/>
      <c r="I56" s="29"/>
      <c r="J56" s="30"/>
    </row>
    <row r="57" spans="2:10" x14ac:dyDescent="0.25">
      <c r="B57" s="50" t="s">
        <v>53</v>
      </c>
      <c r="C57" s="28"/>
      <c r="D57" s="29"/>
      <c r="E57" s="29"/>
      <c r="F57" s="29"/>
      <c r="G57" s="29"/>
      <c r="H57" s="29"/>
      <c r="I57" s="29"/>
      <c r="J57" s="30"/>
    </row>
    <row r="58" spans="2:10" x14ac:dyDescent="0.25">
      <c r="B58" s="41" t="s">
        <v>45</v>
      </c>
      <c r="C58" s="42"/>
      <c r="D58" s="38">
        <f>D59+D62</f>
        <v>0</v>
      </c>
      <c r="E58" s="38">
        <f t="shared" ref="E58:J58" si="14">E59+E62</f>
        <v>13.65</v>
      </c>
      <c r="F58" s="38">
        <f t="shared" si="14"/>
        <v>0</v>
      </c>
      <c r="G58" s="38">
        <f t="shared" si="14"/>
        <v>92.21</v>
      </c>
      <c r="H58" s="38">
        <f t="shared" si="14"/>
        <v>105.86</v>
      </c>
      <c r="I58" s="38">
        <f t="shared" si="14"/>
        <v>0</v>
      </c>
      <c r="J58" s="39">
        <f t="shared" si="14"/>
        <v>105.86</v>
      </c>
    </row>
    <row r="59" spans="2:10" x14ac:dyDescent="0.25">
      <c r="B59" s="43" t="s">
        <v>31</v>
      </c>
      <c r="C59" s="44"/>
      <c r="D59" s="38">
        <f>SUM(D60:D61)</f>
        <v>0</v>
      </c>
      <c r="E59" s="38">
        <f t="shared" ref="E59:J59" si="15">SUM(E60:E61)</f>
        <v>0</v>
      </c>
      <c r="F59" s="38">
        <f t="shared" si="15"/>
        <v>0</v>
      </c>
      <c r="G59" s="38">
        <f t="shared" si="15"/>
        <v>0</v>
      </c>
      <c r="H59" s="38">
        <f t="shared" si="15"/>
        <v>0</v>
      </c>
      <c r="I59" s="38">
        <f t="shared" si="15"/>
        <v>0</v>
      </c>
      <c r="J59" s="39">
        <f t="shared" si="15"/>
        <v>0</v>
      </c>
    </row>
    <row r="60" spans="2:10" x14ac:dyDescent="0.25">
      <c r="B60" s="47"/>
      <c r="C60" s="44" t="s">
        <v>54</v>
      </c>
      <c r="D60" s="37"/>
      <c r="E60" s="37"/>
      <c r="F60" s="37"/>
      <c r="G60" s="37"/>
      <c r="H60" s="38">
        <f t="shared" ref="H60:H62" si="16">SUM(D60:G60)</f>
        <v>0</v>
      </c>
      <c r="I60" s="37"/>
      <c r="J60" s="39">
        <f t="shared" ref="J60:J62" si="17">H60-I60</f>
        <v>0</v>
      </c>
    </row>
    <row r="61" spans="2:10" x14ac:dyDescent="0.25">
      <c r="B61" s="47"/>
      <c r="C61" s="44" t="s">
        <v>55</v>
      </c>
      <c r="D61" s="37"/>
      <c r="E61" s="37"/>
      <c r="F61" s="37"/>
      <c r="G61" s="37"/>
      <c r="H61" s="38">
        <f t="shared" si="16"/>
        <v>0</v>
      </c>
      <c r="I61" s="37"/>
      <c r="J61" s="39">
        <f t="shared" si="17"/>
        <v>0</v>
      </c>
    </row>
    <row r="62" spans="2:10" x14ac:dyDescent="0.25">
      <c r="B62" s="43" t="s">
        <v>32</v>
      </c>
      <c r="C62" s="44"/>
      <c r="D62" s="37">
        <v>0</v>
      </c>
      <c r="E62" s="37">
        <v>13.65</v>
      </c>
      <c r="F62" s="37"/>
      <c r="G62" s="37">
        <v>92.21</v>
      </c>
      <c r="H62" s="38">
        <f t="shared" si="16"/>
        <v>105.86</v>
      </c>
      <c r="I62" s="37"/>
      <c r="J62" s="39">
        <f t="shared" si="17"/>
        <v>105.86</v>
      </c>
    </row>
    <row r="63" spans="2:10" x14ac:dyDescent="0.25">
      <c r="B63" s="41" t="s">
        <v>51</v>
      </c>
      <c r="C63" s="42"/>
      <c r="D63" s="38">
        <f>D64+D67</f>
        <v>0</v>
      </c>
      <c r="E63" s="38">
        <f t="shared" ref="E63:J63" si="18">E64+E67</f>
        <v>0</v>
      </c>
      <c r="F63" s="38">
        <f t="shared" si="18"/>
        <v>0</v>
      </c>
      <c r="G63" s="38">
        <f t="shared" si="18"/>
        <v>0</v>
      </c>
      <c r="H63" s="38">
        <f t="shared" si="18"/>
        <v>0</v>
      </c>
      <c r="I63" s="38">
        <f t="shared" si="18"/>
        <v>0</v>
      </c>
      <c r="J63" s="39">
        <f t="shared" si="18"/>
        <v>0</v>
      </c>
    </row>
    <row r="64" spans="2:10" x14ac:dyDescent="0.25">
      <c r="B64" s="43" t="s">
        <v>33</v>
      </c>
      <c r="C64" s="44"/>
      <c r="D64" s="38">
        <f>SUM(D65:D66)</f>
        <v>0</v>
      </c>
      <c r="E64" s="38">
        <f t="shared" ref="E64:J64" si="19">SUM(E65:E66)</f>
        <v>0</v>
      </c>
      <c r="F64" s="38">
        <f t="shared" si="19"/>
        <v>0</v>
      </c>
      <c r="G64" s="38">
        <f t="shared" si="19"/>
        <v>0</v>
      </c>
      <c r="H64" s="38">
        <f t="shared" si="19"/>
        <v>0</v>
      </c>
      <c r="I64" s="38">
        <f t="shared" si="19"/>
        <v>0</v>
      </c>
      <c r="J64" s="39">
        <f t="shared" si="19"/>
        <v>0</v>
      </c>
    </row>
    <row r="65" spans="2:10" x14ac:dyDescent="0.25">
      <c r="B65" s="47"/>
      <c r="C65" s="44" t="s">
        <v>54</v>
      </c>
      <c r="D65" s="37"/>
      <c r="E65" s="37">
        <v>0</v>
      </c>
      <c r="F65" s="37">
        <v>0</v>
      </c>
      <c r="G65" s="37">
        <v>0</v>
      </c>
      <c r="H65" s="38">
        <f t="shared" ref="H65:H67" si="20">SUM(D65:G65)</f>
        <v>0</v>
      </c>
      <c r="I65" s="37"/>
      <c r="J65" s="39">
        <f t="shared" ref="J65:J67" si="21">H65-I65</f>
        <v>0</v>
      </c>
    </row>
    <row r="66" spans="2:10" x14ac:dyDescent="0.25">
      <c r="B66" s="47"/>
      <c r="C66" s="44" t="s">
        <v>55</v>
      </c>
      <c r="D66" s="37"/>
      <c r="E66" s="37">
        <v>0</v>
      </c>
      <c r="F66" s="37">
        <v>0</v>
      </c>
      <c r="G66" s="37">
        <v>0</v>
      </c>
      <c r="H66" s="38">
        <f t="shared" si="20"/>
        <v>0</v>
      </c>
      <c r="I66" s="37"/>
      <c r="J66" s="39">
        <f t="shared" si="21"/>
        <v>0</v>
      </c>
    </row>
    <row r="67" spans="2:10" x14ac:dyDescent="0.25">
      <c r="B67" s="43" t="s">
        <v>34</v>
      </c>
      <c r="C67" s="44"/>
      <c r="D67" s="37"/>
      <c r="E67" s="37">
        <v>0</v>
      </c>
      <c r="F67" s="37">
        <v>0</v>
      </c>
      <c r="G67" s="37">
        <v>0</v>
      </c>
      <c r="H67" s="38">
        <f t="shared" si="20"/>
        <v>0</v>
      </c>
      <c r="I67" s="37"/>
      <c r="J67" s="39">
        <f t="shared" si="21"/>
        <v>0</v>
      </c>
    </row>
    <row r="68" spans="2:10" x14ac:dyDescent="0.25">
      <c r="B68" s="40"/>
      <c r="C68" s="2"/>
      <c r="D68" s="29"/>
      <c r="E68" s="29"/>
      <c r="F68" s="29"/>
      <c r="G68" s="29"/>
      <c r="H68" s="29"/>
      <c r="I68" s="29"/>
      <c r="J68" s="30"/>
    </row>
    <row r="69" spans="2:10" x14ac:dyDescent="0.25">
      <c r="B69" s="41" t="s">
        <v>56</v>
      </c>
      <c r="C69" s="42"/>
      <c r="D69" s="38">
        <f>D58-D63</f>
        <v>0</v>
      </c>
      <c r="E69" s="38">
        <f t="shared" ref="E69:J69" si="22">E58-E63</f>
        <v>13.65</v>
      </c>
      <c r="F69" s="38">
        <f t="shared" si="22"/>
        <v>0</v>
      </c>
      <c r="G69" s="38">
        <f t="shared" si="22"/>
        <v>92.21</v>
      </c>
      <c r="H69" s="38">
        <f t="shared" si="22"/>
        <v>105.86</v>
      </c>
      <c r="I69" s="38">
        <f t="shared" si="22"/>
        <v>0</v>
      </c>
      <c r="J69" s="39">
        <f t="shared" si="22"/>
        <v>105.86</v>
      </c>
    </row>
    <row r="70" spans="2:10" x14ac:dyDescent="0.25">
      <c r="B70" s="48"/>
      <c r="C70" s="49"/>
      <c r="D70" s="29"/>
      <c r="E70" s="29"/>
      <c r="F70" s="29"/>
      <c r="G70" s="29"/>
      <c r="H70" s="29"/>
      <c r="I70" s="29"/>
      <c r="J70" s="30"/>
    </row>
    <row r="71" spans="2:10" x14ac:dyDescent="0.25">
      <c r="B71" s="48"/>
      <c r="C71" s="49"/>
      <c r="D71" s="29"/>
      <c r="E71" s="29"/>
      <c r="F71" s="29"/>
      <c r="G71" s="29"/>
      <c r="H71" s="29"/>
      <c r="I71" s="29"/>
      <c r="J71" s="30"/>
    </row>
    <row r="72" spans="2:10" x14ac:dyDescent="0.25">
      <c r="B72" s="41" t="s">
        <v>57</v>
      </c>
      <c r="C72" s="42"/>
      <c r="D72" s="38">
        <f>D43+D55+D69</f>
        <v>7924171.5600000024</v>
      </c>
      <c r="E72" s="38">
        <f t="shared" ref="E72:J72" si="23">E43+E55+E69</f>
        <v>80927.880000004167</v>
      </c>
      <c r="F72" s="38">
        <f t="shared" si="23"/>
        <v>239904.5699999996</v>
      </c>
      <c r="G72" s="38">
        <f t="shared" si="23"/>
        <v>-48189.960000000392</v>
      </c>
      <c r="H72" s="38">
        <f t="shared" si="23"/>
        <v>8196814.0500000427</v>
      </c>
      <c r="I72" s="38">
        <f t="shared" si="23"/>
        <v>0</v>
      </c>
      <c r="J72" s="39">
        <f t="shared" si="23"/>
        <v>8196814.0500000427</v>
      </c>
    </row>
    <row r="73" spans="2:10" x14ac:dyDescent="0.25">
      <c r="B73" s="48"/>
      <c r="C73" s="49"/>
      <c r="D73" s="29"/>
      <c r="E73" s="29"/>
      <c r="F73" s="29"/>
      <c r="G73" s="29"/>
      <c r="H73" s="29"/>
      <c r="I73" s="29"/>
      <c r="J73" s="30"/>
    </row>
    <row r="74" spans="2:10" x14ac:dyDescent="0.25">
      <c r="B74" s="52" t="s">
        <v>58</v>
      </c>
      <c r="C74" s="53"/>
      <c r="D74" s="37">
        <v>1240380.92</v>
      </c>
      <c r="E74" s="37">
        <v>133.78</v>
      </c>
      <c r="F74" s="37">
        <v>150000</v>
      </c>
      <c r="G74" s="37">
        <v>-840167.89</v>
      </c>
      <c r="H74" s="54">
        <f t="shared" ref="H74" si="24">SUM(D74:G74)</f>
        <v>550346.80999999994</v>
      </c>
      <c r="I74" s="37"/>
      <c r="J74" s="55">
        <f t="shared" ref="J74" si="25">H74-I74</f>
        <v>550346.80999999994</v>
      </c>
    </row>
    <row r="75" spans="2:10" x14ac:dyDescent="0.25">
      <c r="B75" s="41" t="s">
        <v>59</v>
      </c>
      <c r="C75" s="42"/>
      <c r="D75" s="38">
        <f>D72+D74</f>
        <v>9164552.4800000023</v>
      </c>
      <c r="E75" s="38">
        <f t="shared" ref="E75:J75" si="26">E72+E74</f>
        <v>81061.660000004165</v>
      </c>
      <c r="F75" s="38">
        <f t="shared" si="26"/>
        <v>389904.5699999996</v>
      </c>
      <c r="G75" s="38">
        <f t="shared" si="26"/>
        <v>-888357.85000000044</v>
      </c>
      <c r="H75" s="38">
        <f t="shared" si="26"/>
        <v>8747160.8600000422</v>
      </c>
      <c r="I75" s="38">
        <f t="shared" si="26"/>
        <v>0</v>
      </c>
      <c r="J75" s="39">
        <f t="shared" si="26"/>
        <v>8747160.8600000422</v>
      </c>
    </row>
    <row r="76" spans="2:10" ht="15.75" thickBot="1" x14ac:dyDescent="0.3">
      <c r="B76" s="56"/>
      <c r="C76" s="57"/>
      <c r="D76" s="58"/>
      <c r="E76" s="58"/>
      <c r="F76" s="58"/>
      <c r="G76" s="58"/>
      <c r="H76" s="58"/>
      <c r="I76" s="58"/>
      <c r="J76" s="59"/>
    </row>
    <row r="77" spans="2:10" ht="15.75" thickTop="1" x14ac:dyDescent="0.25"/>
    <row r="78" spans="2:10" x14ac:dyDescent="0.25">
      <c r="B78" s="65" t="s">
        <v>60</v>
      </c>
      <c r="C78" s="65"/>
      <c r="D78" s="65"/>
      <c r="E78" s="65"/>
      <c r="F78" s="65"/>
      <c r="G78" s="65"/>
      <c r="H78" s="65"/>
      <c r="I78" s="65"/>
      <c r="J78" s="65"/>
    </row>
    <row r="79" spans="2:10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5">
      <c r="B81" s="60"/>
      <c r="C81" s="60"/>
      <c r="D81" s="60"/>
      <c r="E81" s="60"/>
      <c r="F81" s="60"/>
      <c r="G81" s="60"/>
      <c r="H81" s="60"/>
      <c r="I81" s="60"/>
      <c r="J81" s="60"/>
    </row>
    <row r="82" spans="2:10" x14ac:dyDescent="0.25">
      <c r="B82" s="60"/>
      <c r="C82" s="62" t="s">
        <v>69</v>
      </c>
      <c r="D82" s="62" t="s">
        <v>70</v>
      </c>
      <c r="E82" s="60"/>
      <c r="F82" s="62" t="s">
        <v>72</v>
      </c>
      <c r="G82" s="60"/>
      <c r="H82" s="62" t="s">
        <v>74</v>
      </c>
      <c r="I82" s="60"/>
      <c r="J82" s="60"/>
    </row>
    <row r="83" spans="2:10" x14ac:dyDescent="0.25">
      <c r="B83" s="60"/>
      <c r="C83" s="61" t="s">
        <v>61</v>
      </c>
      <c r="D83" s="61" t="s">
        <v>71</v>
      </c>
      <c r="E83" s="60"/>
      <c r="F83" s="61" t="s">
        <v>62</v>
      </c>
      <c r="G83" s="60"/>
      <c r="H83" s="61" t="s">
        <v>73</v>
      </c>
      <c r="I83" s="60"/>
      <c r="J83" s="60" t="s">
        <v>63</v>
      </c>
    </row>
    <row r="84" spans="2:10" x14ac:dyDescent="0.25">
      <c r="B84" s="60"/>
      <c r="C84" s="60"/>
      <c r="D84" s="60"/>
      <c r="E84" s="60"/>
      <c r="F84" s="60"/>
      <c r="G84" s="60"/>
      <c r="H84" s="60"/>
      <c r="I84" s="60"/>
      <c r="J84" s="60"/>
    </row>
  </sheetData>
  <mergeCells count="9">
    <mergeCell ref="B21:C21"/>
    <mergeCell ref="B22:C22"/>
    <mergeCell ref="B23:C23"/>
    <mergeCell ref="B78:J78"/>
    <mergeCell ref="B2:J2"/>
    <mergeCell ref="B3:J3"/>
    <mergeCell ref="B4:J4"/>
    <mergeCell ref="B8:C9"/>
    <mergeCell ref="D8:G8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2020-03-11T23:24:05Z</cp:lastPrinted>
  <dcterms:created xsi:type="dcterms:W3CDTF">2018-03-07T05:27:47Z</dcterms:created>
  <dcterms:modified xsi:type="dcterms:W3CDTF">2020-03-13T19:06:49Z</dcterms:modified>
</cp:coreProperties>
</file>